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80" windowWidth="19440" windowHeight="11220"/>
  </bookViews>
  <sheets>
    <sheet name="EAEPED_OG" sheetId="1" r:id="rId1"/>
  </sheets>
  <definedNames>
    <definedName name="_xlnm.Print_Area" localSheetId="0">EAEPED_OG!$A$1:$I$160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3" i="1" l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78" i="1"/>
  <c r="H78" i="1" s="1"/>
  <c r="E75" i="1"/>
  <c r="H75" i="1" s="1"/>
  <c r="E76" i="1"/>
  <c r="H76" i="1" s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H69" i="1" s="1"/>
  <c r="E65" i="1"/>
  <c r="H65" i="1" s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C85" i="1" s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G85" i="1" l="1"/>
  <c r="D85" i="1"/>
  <c r="F85" i="1"/>
  <c r="H85" i="1"/>
  <c r="F10" i="1"/>
  <c r="G10" i="1"/>
  <c r="G160" i="1" s="1"/>
  <c r="C10" i="1"/>
  <c r="C160" i="1" s="1"/>
  <c r="D10" i="1"/>
  <c r="D160" i="1" s="1"/>
  <c r="H10" i="1"/>
  <c r="E85" i="1"/>
  <c r="E10" i="1"/>
  <c r="H160" i="1" l="1"/>
  <c r="F160" i="1"/>
  <c r="E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<sst xmlns="http://schemas.openxmlformats.org/spreadsheetml/2006/main" count="163" uniqueCount="90">
  <si>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</si>
  <si>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</si>
  <si>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</si>
  <si>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</si>
  <si>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</si>
  <si>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</si>
  <si>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</si>
  <si>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</si>
  <si>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</si>
  <si>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</si>
  <si>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</si>
  <si>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</si>
  <si>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</si>
  <si>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</si>
  <si>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</si>
  <si>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</si>
  <si>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</si>
  <si>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</si>
  <si>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</si>
  <si>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</si>
  <si>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</si>
  <si>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</si>
  <si>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</si>
  <si>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</si>
  <si>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</si>
  <si>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</si>
  <si>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</si>
  <si>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</si>
  <si>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</si>
  <si>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</si>
  <si>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</si>
  <si>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</si>
  <si>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</si>
  <si>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</si>
  <si>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</si>
  <si>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</si>
  <si>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</si>
  <si>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</si>
  <si>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</si>
  <si>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</si>
  <si>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</si>
  <si>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</si>
  <si>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</si>
  <si>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</si>
  <si>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</si>
  <si>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</si>
  <si>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</si>
  <si>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</si>
  <si>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</si>
  <si>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</si>
  <si>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</si>
  <si>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</si>
  <si>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</si>
  <si>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</si>
  <si>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</si>
  <si>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</si>
  <si>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</si>
  <si>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</si>
  <si>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</si>
  <si>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</si>
  <si>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</si>
  <si>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</si>
  <si>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</si>
  <si>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</si>
  <si>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</si>
  <si>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</si>
  <si>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</si>
  <si>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</si>
  <si>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</si>
  <si>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</si>
  <si>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</si>
  <si>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</si>
  <si>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</si>
  <si>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</si>
  <si>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</si>
  <si>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</si>
  <si>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</si>
  <si>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</si>
  <si>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</si>
  <si>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</si>
  <si>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</si>
  <si>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</si>
  <si>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</si>
  <si>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</si>
  <si>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</si>
  <si>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</si>
  <si>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</si>
  <si>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</si>
  <si>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GUERRERO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</si>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</sst>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165" fontId="7" fillId="0" borderId="14" xfId="0" applyNumberFormat="1" applyFont="1" applyBorder="1" applyAlignment="1" applyProtection="1">
      <alignment horizontal="right" vertical="center"/>
      <protection locked="0"/>
    </xf>
    <xf numFmtId="165" fontId="7" fillId="0" borderId="5" xfId="0" applyNumberFormat="1" applyFont="1" applyBorder="1" applyAlignment="1" applyProtection="1">
      <alignment horizontal="right" vertical="center"/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205"/>
  <sheetViews>
    <sheetView tabSelected="1" zoomScale="90" zoomScaleNormal="90" workbookViewId="0">
      <selection activeCell="B5" sqref="B5:H5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1" t="s">
        <v>88</v>
      </c>
      <c r="C2" s="42"/>
      <c r="D2" s="42"/>
      <c r="E2" s="42"/>
      <c r="F2" s="42"/>
      <c r="G2" s="42"/>
      <c r="H2" s="43"/>
    </row>
    <row r="3" spans="2:9" x14ac:dyDescent="0.2">
      <c r="B3" s="44" t="s">
        <v>1</v>
      </c>
      <c r="C3" s="45"/>
      <c r="D3" s="45"/>
      <c r="E3" s="45"/>
      <c r="F3" s="45"/>
      <c r="G3" s="45"/>
      <c r="H3" s="46"/>
    </row>
    <row r="4" spans="2:9" x14ac:dyDescent="0.2">
      <c r="B4" s="44" t="s">
        <v>2</v>
      </c>
      <c r="C4" s="45"/>
      <c r="D4" s="45"/>
      <c r="E4" s="45"/>
      <c r="F4" s="45"/>
      <c r="G4" s="45"/>
      <c r="H4" s="46"/>
    </row>
    <row r="5" spans="2:9" x14ac:dyDescent="0.2">
      <c r="B5" s="47" t="s">
        <v>89</v>
      </c>
      <c r="C5" s="48"/>
      <c r="D5" s="48"/>
      <c r="E5" s="48"/>
      <c r="F5" s="48"/>
      <c r="G5" s="48"/>
      <c r="H5" s="49"/>
    </row>
    <row r="6" spans="2:9" ht="15.75" customHeight="1" thickBot="1" x14ac:dyDescent="0.25">
      <c r="B6" s="50" t="s">
        <v>3</v>
      </c>
      <c r="C6" s="51"/>
      <c r="D6" s="51"/>
      <c r="E6" s="51"/>
      <c r="F6" s="51"/>
      <c r="G6" s="51"/>
      <c r="H6" s="52"/>
    </row>
    <row r="7" spans="2:9" ht="24.75" customHeight="1" thickBot="1" x14ac:dyDescent="0.25">
      <c r="B7" s="34" t="s">
        <v>4</v>
      </c>
      <c r="C7" s="36" t="s">
        <v>5</v>
      </c>
      <c r="D7" s="37"/>
      <c r="E7" s="37"/>
      <c r="F7" s="37"/>
      <c r="G7" s="38"/>
      <c r="H7" s="39" t="s">
        <v>6</v>
      </c>
    </row>
    <row r="8" spans="2:9" ht="24.75" thickBot="1" x14ac:dyDescent="0.25">
      <c r="B8" s="35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0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9395004.1399999987</v>
      </c>
      <c r="D10" s="8">
        <f>SUM(D12,D20,D30,D40,D50,D60,D64,D73,D77)</f>
        <v>306605.40000000002</v>
      </c>
      <c r="E10" s="24">
        <f t="shared" ref="E10:H10" si="0">SUM(E12,E20,E30,E40,E50,E60,E64,E73,E77)</f>
        <v>9701609.5399999991</v>
      </c>
      <c r="F10" s="8">
        <f t="shared" si="0"/>
        <v>8596246.2499999981</v>
      </c>
      <c r="G10" s="8">
        <f t="shared" si="0"/>
        <v>8562491.9499999993</v>
      </c>
      <c r="H10" s="24">
        <f t="shared" si="0"/>
        <v>1105363.2899999998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3733265.3799999994</v>
      </c>
      <c r="D12" s="7">
        <f>SUM(D13:D19)</f>
        <v>-122894.63</v>
      </c>
      <c r="E12" s="25">
        <f t="shared" ref="E12:H12" si="1">SUM(E13:E19)</f>
        <v>3610370.7499999995</v>
      </c>
      <c r="F12" s="7">
        <f t="shared" si="1"/>
        <v>3009761.9899999998</v>
      </c>
      <c r="G12" s="7">
        <f t="shared" si="1"/>
        <v>3009741.9899999998</v>
      </c>
      <c r="H12" s="25">
        <f t="shared" si="1"/>
        <v>600608.75999999989</v>
      </c>
    </row>
    <row r="13" spans="2:9" ht="24" x14ac:dyDescent="0.2">
      <c r="B13" s="10" t="s">
        <v>14</v>
      </c>
      <c r="C13" s="32">
        <v>1758240.27</v>
      </c>
      <c r="D13" s="33">
        <v>0</v>
      </c>
      <c r="E13" s="26">
        <f>SUM(C13:D13)</f>
        <v>1758240.27</v>
      </c>
      <c r="F13" s="33">
        <v>1710195.77</v>
      </c>
      <c r="G13" s="33">
        <v>1710195.77</v>
      </c>
      <c r="H13" s="30">
        <f>SUM(E13-F13)</f>
        <v>48044.5</v>
      </c>
    </row>
    <row r="14" spans="2:9" ht="22.9" customHeight="1" x14ac:dyDescent="0.2">
      <c r="B14" s="10" t="s">
        <v>15</v>
      </c>
      <c r="C14" s="32">
        <v>437679.65</v>
      </c>
      <c r="D14" s="33">
        <v>-59887.519999999997</v>
      </c>
      <c r="E14" s="26">
        <f t="shared" ref="E14:E79" si="2">SUM(C14:D14)</f>
        <v>377792.13</v>
      </c>
      <c r="F14" s="33">
        <v>219836.28</v>
      </c>
      <c r="G14" s="33">
        <v>219836.28</v>
      </c>
      <c r="H14" s="30">
        <f t="shared" ref="H14:H79" si="3">SUM(E14-F14)</f>
        <v>157955.85</v>
      </c>
    </row>
    <row r="15" spans="2:9" ht="12.75" x14ac:dyDescent="0.2">
      <c r="B15" s="10" t="s">
        <v>16</v>
      </c>
      <c r="C15" s="32">
        <v>732666.57</v>
      </c>
      <c r="D15" s="33">
        <v>57787.519999999997</v>
      </c>
      <c r="E15" s="26">
        <f t="shared" si="2"/>
        <v>790454.09</v>
      </c>
      <c r="F15" s="33">
        <v>721931.25</v>
      </c>
      <c r="G15" s="33">
        <v>721931.25</v>
      </c>
      <c r="H15" s="30">
        <f t="shared" si="3"/>
        <v>68522.839999999967</v>
      </c>
    </row>
    <row r="16" spans="2:9" ht="12.75" x14ac:dyDescent="0.2">
      <c r="B16" s="10" t="s">
        <v>17</v>
      </c>
      <c r="C16" s="32">
        <v>576197.61</v>
      </c>
      <c r="D16" s="33">
        <v>-112305.63</v>
      </c>
      <c r="E16" s="26">
        <f t="shared" si="2"/>
        <v>463891.98</v>
      </c>
      <c r="F16" s="33">
        <v>243978.29</v>
      </c>
      <c r="G16" s="33">
        <v>243978.29</v>
      </c>
      <c r="H16" s="30">
        <f t="shared" si="3"/>
        <v>219913.68999999997</v>
      </c>
    </row>
    <row r="17" spans="2:8" ht="12.75" x14ac:dyDescent="0.2">
      <c r="B17" s="10" t="s">
        <v>18</v>
      </c>
      <c r="C17" s="32">
        <v>211015.28</v>
      </c>
      <c r="D17" s="33">
        <v>-8489</v>
      </c>
      <c r="E17" s="26">
        <f t="shared" si="2"/>
        <v>202526.28</v>
      </c>
      <c r="F17" s="33">
        <v>113820.4</v>
      </c>
      <c r="G17" s="33">
        <v>113800.4</v>
      </c>
      <c r="H17" s="30">
        <f t="shared" si="3"/>
        <v>88705.88</v>
      </c>
    </row>
    <row r="18" spans="2:8" ht="12.75" x14ac:dyDescent="0.2">
      <c r="B18" s="10" t="s">
        <v>19</v>
      </c>
      <c r="C18" s="32"/>
      <c r="D18" s="33"/>
      <c r="E18" s="26">
        <f t="shared" si="2"/>
        <v>0</v>
      </c>
      <c r="F18" s="33"/>
      <c r="G18" s="33"/>
      <c r="H18" s="30">
        <f t="shared" si="3"/>
        <v>0</v>
      </c>
    </row>
    <row r="19" spans="2:8" ht="12.75" x14ac:dyDescent="0.2">
      <c r="B19" s="10" t="s">
        <v>20</v>
      </c>
      <c r="C19" s="32">
        <v>17466</v>
      </c>
      <c r="D19" s="33">
        <v>0</v>
      </c>
      <c r="E19" s="26">
        <f t="shared" si="2"/>
        <v>17466</v>
      </c>
      <c r="F19" s="33">
        <v>0</v>
      </c>
      <c r="G19" s="33">
        <v>0</v>
      </c>
      <c r="H19" s="30">
        <f t="shared" si="3"/>
        <v>17466</v>
      </c>
    </row>
    <row r="20" spans="2:8" s="9" customFormat="1" ht="24" x14ac:dyDescent="0.2">
      <c r="B20" s="12" t="s">
        <v>21</v>
      </c>
      <c r="C20" s="7">
        <f>SUM(C21:C29)</f>
        <v>2044236.03</v>
      </c>
      <c r="D20" s="7">
        <f t="shared" ref="D20:H20" si="4">SUM(D21:D29)</f>
        <v>67495.72</v>
      </c>
      <c r="E20" s="25">
        <f t="shared" si="4"/>
        <v>2111731.75</v>
      </c>
      <c r="F20" s="7">
        <f t="shared" si="4"/>
        <v>1947525.6800000002</v>
      </c>
      <c r="G20" s="7">
        <f t="shared" si="4"/>
        <v>1947525.6800000002</v>
      </c>
      <c r="H20" s="25">
        <f t="shared" si="4"/>
        <v>164206.07000000012</v>
      </c>
    </row>
    <row r="21" spans="2:8" ht="24" x14ac:dyDescent="0.2">
      <c r="B21" s="10" t="s">
        <v>22</v>
      </c>
      <c r="C21" s="32">
        <v>126292.35</v>
      </c>
      <c r="D21" s="33">
        <v>31788.76</v>
      </c>
      <c r="E21" s="26">
        <f t="shared" si="2"/>
        <v>158081.11000000002</v>
      </c>
      <c r="F21" s="33">
        <v>147073.73000000001</v>
      </c>
      <c r="G21" s="33">
        <v>147073.73000000001</v>
      </c>
      <c r="H21" s="30">
        <f t="shared" si="3"/>
        <v>11007.380000000005</v>
      </c>
    </row>
    <row r="22" spans="2:8" ht="12.75" x14ac:dyDescent="0.2">
      <c r="B22" s="10" t="s">
        <v>23</v>
      </c>
      <c r="C22" s="32">
        <v>83333.67</v>
      </c>
      <c r="D22" s="33">
        <v>0</v>
      </c>
      <c r="E22" s="26">
        <f t="shared" si="2"/>
        <v>83333.67</v>
      </c>
      <c r="F22" s="33">
        <v>80845.61</v>
      </c>
      <c r="G22" s="33">
        <v>80845.61</v>
      </c>
      <c r="H22" s="30">
        <f t="shared" si="3"/>
        <v>2488.0599999999977</v>
      </c>
    </row>
    <row r="23" spans="2:8" ht="24" x14ac:dyDescent="0.2">
      <c r="B23" s="10" t="s">
        <v>24</v>
      </c>
      <c r="C23" s="32"/>
      <c r="D23" s="33"/>
      <c r="E23" s="26">
        <f t="shared" si="2"/>
        <v>0</v>
      </c>
      <c r="F23" s="33"/>
      <c r="G23" s="33"/>
      <c r="H23" s="30">
        <f t="shared" si="3"/>
        <v>0</v>
      </c>
    </row>
    <row r="24" spans="2:8" ht="24" x14ac:dyDescent="0.2">
      <c r="B24" s="10" t="s">
        <v>25</v>
      </c>
      <c r="C24" s="32">
        <v>863905.77</v>
      </c>
      <c r="D24" s="33">
        <v>-42865.7</v>
      </c>
      <c r="E24" s="26">
        <f t="shared" si="2"/>
        <v>821040.07000000007</v>
      </c>
      <c r="F24" s="33">
        <v>756475.75</v>
      </c>
      <c r="G24" s="33">
        <v>756475.75</v>
      </c>
      <c r="H24" s="30">
        <f t="shared" si="3"/>
        <v>64564.320000000065</v>
      </c>
    </row>
    <row r="25" spans="2:8" ht="23.45" customHeight="1" x14ac:dyDescent="0.2">
      <c r="B25" s="10" t="s">
        <v>26</v>
      </c>
      <c r="C25" s="32">
        <v>0</v>
      </c>
      <c r="D25" s="33">
        <v>15522</v>
      </c>
      <c r="E25" s="26">
        <f t="shared" si="2"/>
        <v>15522</v>
      </c>
      <c r="F25" s="33">
        <v>15522</v>
      </c>
      <c r="G25" s="33">
        <v>15522</v>
      </c>
      <c r="H25" s="30">
        <f t="shared" si="3"/>
        <v>0</v>
      </c>
    </row>
    <row r="26" spans="2:8" ht="12.75" x14ac:dyDescent="0.2">
      <c r="B26" s="10" t="s">
        <v>27</v>
      </c>
      <c r="C26" s="32">
        <v>670746.86</v>
      </c>
      <c r="D26" s="33">
        <v>-12738.12</v>
      </c>
      <c r="E26" s="26">
        <f t="shared" si="2"/>
        <v>658008.74</v>
      </c>
      <c r="F26" s="33">
        <v>636058.19999999995</v>
      </c>
      <c r="G26" s="33">
        <v>636058.19999999995</v>
      </c>
      <c r="H26" s="30">
        <f t="shared" si="3"/>
        <v>21950.540000000037</v>
      </c>
    </row>
    <row r="27" spans="2:8" ht="24" x14ac:dyDescent="0.2">
      <c r="B27" s="10" t="s">
        <v>28</v>
      </c>
      <c r="C27" s="32">
        <v>31547.11</v>
      </c>
      <c r="D27" s="33">
        <v>12923.08</v>
      </c>
      <c r="E27" s="26">
        <f t="shared" si="2"/>
        <v>44470.19</v>
      </c>
      <c r="F27" s="33">
        <v>41400.75</v>
      </c>
      <c r="G27" s="33">
        <v>41400.75</v>
      </c>
      <c r="H27" s="30">
        <f t="shared" si="3"/>
        <v>3069.4400000000023</v>
      </c>
    </row>
    <row r="28" spans="2:8" ht="12" customHeight="1" x14ac:dyDescent="0.2">
      <c r="B28" s="10" t="s">
        <v>29</v>
      </c>
      <c r="C28" s="32"/>
      <c r="D28" s="33"/>
      <c r="E28" s="26">
        <f t="shared" si="2"/>
        <v>0</v>
      </c>
      <c r="F28" s="33"/>
      <c r="G28" s="33"/>
      <c r="H28" s="30">
        <f t="shared" si="3"/>
        <v>0</v>
      </c>
    </row>
    <row r="29" spans="2:8" ht="25.9" customHeight="1" x14ac:dyDescent="0.2">
      <c r="B29" s="10" t="s">
        <v>30</v>
      </c>
      <c r="C29" s="32">
        <v>268410.27</v>
      </c>
      <c r="D29" s="33">
        <v>62865.7</v>
      </c>
      <c r="E29" s="26">
        <f t="shared" si="2"/>
        <v>331275.97000000003</v>
      </c>
      <c r="F29" s="33">
        <v>270149.64</v>
      </c>
      <c r="G29" s="33">
        <v>270149.64</v>
      </c>
      <c r="H29" s="30">
        <f t="shared" si="3"/>
        <v>61126.330000000016</v>
      </c>
    </row>
    <row r="30" spans="2:8" s="9" customFormat="1" ht="24" x14ac:dyDescent="0.2">
      <c r="B30" s="12" t="s">
        <v>31</v>
      </c>
      <c r="C30" s="7">
        <f>SUM(C31:C39)</f>
        <v>2063601.1300000001</v>
      </c>
      <c r="D30" s="7">
        <f t="shared" ref="D30:H30" si="5">SUM(D31:D39)</f>
        <v>112286.44</v>
      </c>
      <c r="E30" s="25">
        <f t="shared" si="5"/>
        <v>2175887.5699999998</v>
      </c>
      <c r="F30" s="7">
        <f t="shared" si="5"/>
        <v>1961869.52</v>
      </c>
      <c r="G30" s="7">
        <f t="shared" si="5"/>
        <v>1961869.52</v>
      </c>
      <c r="H30" s="25">
        <f t="shared" si="5"/>
        <v>214018.04999999996</v>
      </c>
    </row>
    <row r="31" spans="2:8" ht="12.75" x14ac:dyDescent="0.2">
      <c r="B31" s="10" t="s">
        <v>32</v>
      </c>
      <c r="C31" s="32">
        <v>916318.13</v>
      </c>
      <c r="D31" s="33">
        <v>0</v>
      </c>
      <c r="E31" s="26">
        <f t="shared" si="2"/>
        <v>916318.13</v>
      </c>
      <c r="F31" s="33">
        <v>867938.03</v>
      </c>
      <c r="G31" s="33">
        <v>867938.03</v>
      </c>
      <c r="H31" s="30">
        <f t="shared" si="3"/>
        <v>48380.099999999977</v>
      </c>
    </row>
    <row r="32" spans="2:8" ht="12.75" x14ac:dyDescent="0.2">
      <c r="B32" s="10" t="s">
        <v>33</v>
      </c>
      <c r="C32" s="32">
        <v>27235</v>
      </c>
      <c r="D32" s="33">
        <v>15000</v>
      </c>
      <c r="E32" s="26">
        <f t="shared" si="2"/>
        <v>42235</v>
      </c>
      <c r="F32" s="33">
        <v>23372.41</v>
      </c>
      <c r="G32" s="33">
        <v>23372.41</v>
      </c>
      <c r="H32" s="30">
        <f t="shared" si="3"/>
        <v>18862.59</v>
      </c>
    </row>
    <row r="33" spans="2:8" ht="24" x14ac:dyDescent="0.2">
      <c r="B33" s="10" t="s">
        <v>34</v>
      </c>
      <c r="C33" s="32">
        <v>208513.61</v>
      </c>
      <c r="D33" s="33">
        <v>0</v>
      </c>
      <c r="E33" s="26">
        <f t="shared" si="2"/>
        <v>208513.61</v>
      </c>
      <c r="F33" s="33">
        <v>144387.21</v>
      </c>
      <c r="G33" s="33">
        <v>144387.21</v>
      </c>
      <c r="H33" s="30">
        <f t="shared" si="3"/>
        <v>64126.399999999994</v>
      </c>
    </row>
    <row r="34" spans="2:8" ht="24.6" customHeight="1" x14ac:dyDescent="0.2">
      <c r="B34" s="10" t="s">
        <v>35</v>
      </c>
      <c r="C34" s="32">
        <v>159271.09</v>
      </c>
      <c r="D34" s="33">
        <v>15020.58</v>
      </c>
      <c r="E34" s="26">
        <f t="shared" si="2"/>
        <v>174291.66999999998</v>
      </c>
      <c r="F34" s="33">
        <v>158161.85999999999</v>
      </c>
      <c r="G34" s="33">
        <v>158161.85999999999</v>
      </c>
      <c r="H34" s="30">
        <f t="shared" si="3"/>
        <v>16129.809999999998</v>
      </c>
    </row>
    <row r="35" spans="2:8" ht="24" x14ac:dyDescent="0.2">
      <c r="B35" s="10" t="s">
        <v>36</v>
      </c>
      <c r="C35" s="32">
        <v>237693.79</v>
      </c>
      <c r="D35" s="33">
        <v>-93949.42</v>
      </c>
      <c r="E35" s="26">
        <f t="shared" si="2"/>
        <v>143744.37</v>
      </c>
      <c r="F35" s="33">
        <v>88861.25</v>
      </c>
      <c r="G35" s="33">
        <v>88861.25</v>
      </c>
      <c r="H35" s="30">
        <f t="shared" si="3"/>
        <v>54883.119999999995</v>
      </c>
    </row>
    <row r="36" spans="2:8" ht="24" x14ac:dyDescent="0.2">
      <c r="B36" s="10" t="s">
        <v>37</v>
      </c>
      <c r="C36" s="32">
        <v>7222.5</v>
      </c>
      <c r="D36" s="33">
        <v>0</v>
      </c>
      <c r="E36" s="26">
        <f t="shared" si="2"/>
        <v>7222.5</v>
      </c>
      <c r="F36" s="33">
        <v>1724.14</v>
      </c>
      <c r="G36" s="33">
        <v>1724.14</v>
      </c>
      <c r="H36" s="30">
        <f t="shared" si="3"/>
        <v>5498.36</v>
      </c>
    </row>
    <row r="37" spans="2:8" ht="12.75" x14ac:dyDescent="0.2">
      <c r="B37" s="10" t="s">
        <v>38</v>
      </c>
      <c r="C37" s="32">
        <v>82590.2</v>
      </c>
      <c r="D37" s="33">
        <v>49870.97</v>
      </c>
      <c r="E37" s="26">
        <f t="shared" si="2"/>
        <v>132461.16999999998</v>
      </c>
      <c r="F37" s="33">
        <v>132390.28</v>
      </c>
      <c r="G37" s="33">
        <v>132390.28</v>
      </c>
      <c r="H37" s="30">
        <f t="shared" si="3"/>
        <v>70.889999999984866</v>
      </c>
    </row>
    <row r="38" spans="2:8" ht="12.75" x14ac:dyDescent="0.2">
      <c r="B38" s="10" t="s">
        <v>39</v>
      </c>
      <c r="C38" s="32"/>
      <c r="D38" s="33"/>
      <c r="E38" s="26">
        <f t="shared" si="2"/>
        <v>0</v>
      </c>
      <c r="F38" s="33"/>
      <c r="G38" s="33"/>
      <c r="H38" s="30">
        <f t="shared" si="3"/>
        <v>0</v>
      </c>
    </row>
    <row r="39" spans="2:8" ht="12.75" x14ac:dyDescent="0.2">
      <c r="B39" s="10" t="s">
        <v>40</v>
      </c>
      <c r="C39" s="32">
        <v>424756.81</v>
      </c>
      <c r="D39" s="33">
        <v>126344.31</v>
      </c>
      <c r="E39" s="26">
        <f t="shared" si="2"/>
        <v>551101.12</v>
      </c>
      <c r="F39" s="33">
        <v>545034.34</v>
      </c>
      <c r="G39" s="33">
        <v>545034.34</v>
      </c>
      <c r="H39" s="30">
        <f t="shared" si="3"/>
        <v>6066.7800000000279</v>
      </c>
    </row>
    <row r="40" spans="2:8" s="9" customFormat="1" ht="25.5" customHeight="1" x14ac:dyDescent="0.2">
      <c r="B40" s="12" t="s">
        <v>41</v>
      </c>
      <c r="C40" s="7">
        <f>SUM(C41:C49)</f>
        <v>1336354.26</v>
      </c>
      <c r="D40" s="7">
        <f t="shared" ref="D40:H40" si="6">SUM(D41:D49)</f>
        <v>40000</v>
      </c>
      <c r="E40" s="25">
        <f t="shared" si="6"/>
        <v>1376354.26</v>
      </c>
      <c r="F40" s="7">
        <f t="shared" si="6"/>
        <v>1373645.94</v>
      </c>
      <c r="G40" s="7">
        <f t="shared" si="6"/>
        <v>1339911.6400000001</v>
      </c>
      <c r="H40" s="25">
        <f t="shared" si="6"/>
        <v>2708.320000000007</v>
      </c>
    </row>
    <row r="41" spans="2:8" ht="24" x14ac:dyDescent="0.2">
      <c r="B41" s="10" t="s">
        <v>42</v>
      </c>
      <c r="C41" s="32"/>
      <c r="D41" s="33"/>
      <c r="E41" s="26">
        <f t="shared" si="2"/>
        <v>0</v>
      </c>
      <c r="F41" s="33"/>
      <c r="G41" s="33"/>
      <c r="H41" s="30">
        <f t="shared" si="3"/>
        <v>0</v>
      </c>
    </row>
    <row r="42" spans="2:8" ht="12.75" x14ac:dyDescent="0.2">
      <c r="B42" s="10" t="s">
        <v>43</v>
      </c>
      <c r="C42" s="32">
        <v>422186.73</v>
      </c>
      <c r="D42" s="33">
        <v>40000</v>
      </c>
      <c r="E42" s="26">
        <f t="shared" si="2"/>
        <v>462186.73</v>
      </c>
      <c r="F42" s="33">
        <v>459478.41</v>
      </c>
      <c r="G42" s="33">
        <v>425744.11</v>
      </c>
      <c r="H42" s="30">
        <f t="shared" si="3"/>
        <v>2708.320000000007</v>
      </c>
    </row>
    <row r="43" spans="2:8" ht="12.75" x14ac:dyDescent="0.2">
      <c r="B43" s="10" t="s">
        <v>44</v>
      </c>
      <c r="C43" s="32"/>
      <c r="D43" s="33"/>
      <c r="E43" s="26">
        <f t="shared" si="2"/>
        <v>0</v>
      </c>
      <c r="F43" s="33"/>
      <c r="G43" s="33"/>
      <c r="H43" s="30">
        <f t="shared" si="3"/>
        <v>0</v>
      </c>
    </row>
    <row r="44" spans="2:8" ht="12.75" x14ac:dyDescent="0.2">
      <c r="B44" s="10" t="s">
        <v>45</v>
      </c>
      <c r="C44" s="32"/>
      <c r="D44" s="33"/>
      <c r="E44" s="26">
        <f t="shared" si="2"/>
        <v>0</v>
      </c>
      <c r="F44" s="33"/>
      <c r="G44" s="33"/>
      <c r="H44" s="30">
        <f t="shared" si="3"/>
        <v>0</v>
      </c>
    </row>
    <row r="45" spans="2:8" ht="12.75" x14ac:dyDescent="0.2">
      <c r="B45" s="10" t="s">
        <v>46</v>
      </c>
      <c r="C45" s="32">
        <v>914167.53</v>
      </c>
      <c r="D45" s="33">
        <v>0</v>
      </c>
      <c r="E45" s="26">
        <f t="shared" si="2"/>
        <v>914167.53</v>
      </c>
      <c r="F45" s="33">
        <v>914167.53</v>
      </c>
      <c r="G45" s="33">
        <v>914167.53</v>
      </c>
      <c r="H45" s="30">
        <f t="shared" si="3"/>
        <v>0</v>
      </c>
    </row>
    <row r="46" spans="2:8" ht="24" x14ac:dyDescent="0.2">
      <c r="B46" s="10" t="s">
        <v>47</v>
      </c>
      <c r="C46" s="32"/>
      <c r="D46" s="33"/>
      <c r="E46" s="26">
        <f t="shared" si="2"/>
        <v>0</v>
      </c>
      <c r="F46" s="33"/>
      <c r="G46" s="33"/>
      <c r="H46" s="30">
        <f t="shared" si="3"/>
        <v>0</v>
      </c>
    </row>
    <row r="47" spans="2:8" ht="12.75" x14ac:dyDescent="0.2">
      <c r="B47" s="10" t="s">
        <v>48</v>
      </c>
      <c r="C47" s="32"/>
      <c r="D47" s="33"/>
      <c r="E47" s="26">
        <f t="shared" si="2"/>
        <v>0</v>
      </c>
      <c r="F47" s="33"/>
      <c r="G47" s="33"/>
      <c r="H47" s="30">
        <f t="shared" si="3"/>
        <v>0</v>
      </c>
    </row>
    <row r="48" spans="2:8" ht="12.75" x14ac:dyDescent="0.2">
      <c r="B48" s="10" t="s">
        <v>49</v>
      </c>
      <c r="C48" s="32"/>
      <c r="D48" s="33"/>
      <c r="E48" s="26">
        <f t="shared" si="2"/>
        <v>0</v>
      </c>
      <c r="F48" s="33"/>
      <c r="G48" s="33"/>
      <c r="H48" s="30">
        <f t="shared" si="3"/>
        <v>0</v>
      </c>
    </row>
    <row r="49" spans="2:8" ht="12.75" x14ac:dyDescent="0.2">
      <c r="B49" s="10" t="s">
        <v>50</v>
      </c>
      <c r="C49" s="32"/>
      <c r="D49" s="33"/>
      <c r="E49" s="26">
        <f t="shared" si="2"/>
        <v>0</v>
      </c>
      <c r="F49" s="33"/>
      <c r="G49" s="33"/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217547.33999999997</v>
      </c>
      <c r="D50" s="7">
        <f t="shared" ref="D50:H50" si="7">SUM(D51:D59)</f>
        <v>209717.87</v>
      </c>
      <c r="E50" s="25">
        <f t="shared" si="7"/>
        <v>427265.20999999996</v>
      </c>
      <c r="F50" s="7">
        <f t="shared" si="7"/>
        <v>303443.12</v>
      </c>
      <c r="G50" s="7">
        <f t="shared" si="7"/>
        <v>303443.12</v>
      </c>
      <c r="H50" s="25">
        <f t="shared" si="7"/>
        <v>123822.08999999995</v>
      </c>
    </row>
    <row r="51" spans="2:8" ht="12.75" x14ac:dyDescent="0.2">
      <c r="B51" s="10" t="s">
        <v>52</v>
      </c>
      <c r="C51" s="32">
        <v>143304.10999999999</v>
      </c>
      <c r="D51" s="33">
        <v>-97375.65</v>
      </c>
      <c r="E51" s="26">
        <f t="shared" si="2"/>
        <v>45928.459999999992</v>
      </c>
      <c r="F51" s="23">
        <v>9659.77</v>
      </c>
      <c r="G51" s="23">
        <v>9659.77</v>
      </c>
      <c r="H51" s="30">
        <f t="shared" si="3"/>
        <v>36268.689999999988</v>
      </c>
    </row>
    <row r="52" spans="2:8" ht="12.75" x14ac:dyDescent="0.2">
      <c r="B52" s="10" t="s">
        <v>53</v>
      </c>
      <c r="C52" s="32"/>
      <c r="D52" s="33"/>
      <c r="E52" s="26">
        <f t="shared" si="2"/>
        <v>0</v>
      </c>
      <c r="F52" s="23"/>
      <c r="G52" s="23"/>
      <c r="H52" s="30">
        <f t="shared" si="3"/>
        <v>0</v>
      </c>
    </row>
    <row r="53" spans="2:8" ht="24" x14ac:dyDescent="0.2">
      <c r="B53" s="10" t="s">
        <v>54</v>
      </c>
      <c r="C53" s="32"/>
      <c r="D53" s="33"/>
      <c r="E53" s="26">
        <f t="shared" si="2"/>
        <v>0</v>
      </c>
      <c r="F53" s="23"/>
      <c r="G53" s="23"/>
      <c r="H53" s="30">
        <f t="shared" si="3"/>
        <v>0</v>
      </c>
    </row>
    <row r="54" spans="2:8" ht="12.75" x14ac:dyDescent="0.2">
      <c r="B54" s="10" t="s">
        <v>55</v>
      </c>
      <c r="C54" s="32"/>
      <c r="D54" s="33"/>
      <c r="E54" s="26">
        <f t="shared" si="2"/>
        <v>0</v>
      </c>
      <c r="F54" s="23"/>
      <c r="G54" s="23"/>
      <c r="H54" s="30">
        <f t="shared" si="3"/>
        <v>0</v>
      </c>
    </row>
    <row r="55" spans="2:8" ht="12.75" x14ac:dyDescent="0.2">
      <c r="B55" s="10" t="s">
        <v>56</v>
      </c>
      <c r="C55" s="32"/>
      <c r="D55" s="33"/>
      <c r="E55" s="26">
        <f t="shared" si="2"/>
        <v>0</v>
      </c>
      <c r="F55" s="23"/>
      <c r="G55" s="23"/>
      <c r="H55" s="30">
        <f t="shared" si="3"/>
        <v>0</v>
      </c>
    </row>
    <row r="56" spans="2:8" ht="12.75" x14ac:dyDescent="0.2">
      <c r="B56" s="10" t="s">
        <v>57</v>
      </c>
      <c r="C56" s="32">
        <v>0</v>
      </c>
      <c r="D56" s="33">
        <v>4864.6499999999996</v>
      </c>
      <c r="E56" s="26">
        <f t="shared" si="2"/>
        <v>4864.6499999999996</v>
      </c>
      <c r="F56" s="23">
        <v>4864.6499999999996</v>
      </c>
      <c r="G56" s="23">
        <v>4864.6499999999996</v>
      </c>
      <c r="H56" s="30">
        <f t="shared" si="3"/>
        <v>0</v>
      </c>
    </row>
    <row r="57" spans="2:8" ht="12.75" x14ac:dyDescent="0.2">
      <c r="B57" s="10" t="s">
        <v>58</v>
      </c>
      <c r="C57" s="32"/>
      <c r="D57" s="33"/>
      <c r="E57" s="26">
        <f t="shared" si="2"/>
        <v>0</v>
      </c>
      <c r="F57" s="23"/>
      <c r="G57" s="23"/>
      <c r="H57" s="30">
        <f t="shared" si="3"/>
        <v>0</v>
      </c>
    </row>
    <row r="58" spans="2:8" ht="12.75" x14ac:dyDescent="0.2">
      <c r="B58" s="10" t="s">
        <v>59</v>
      </c>
      <c r="C58" s="32">
        <v>74243.23</v>
      </c>
      <c r="D58" s="33">
        <v>302228.87</v>
      </c>
      <c r="E58" s="26">
        <f t="shared" si="2"/>
        <v>376472.1</v>
      </c>
      <c r="F58" s="23">
        <v>288918.7</v>
      </c>
      <c r="G58" s="23">
        <v>288918.7</v>
      </c>
      <c r="H58" s="30">
        <f t="shared" si="3"/>
        <v>87553.399999999965</v>
      </c>
    </row>
    <row r="59" spans="2:8" ht="12.75" x14ac:dyDescent="0.2">
      <c r="B59" s="10" t="s">
        <v>60</v>
      </c>
      <c r="C59" s="32"/>
      <c r="D59" s="33"/>
      <c r="E59" s="26">
        <f t="shared" si="2"/>
        <v>0</v>
      </c>
      <c r="F59" s="23"/>
      <c r="G59" s="23"/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9395004.1399999987</v>
      </c>
      <c r="D160" s="21">
        <f t="shared" ref="D160:G160" si="28">SUM(D10,D85)</f>
        <v>306605.40000000002</v>
      </c>
      <c r="E160" s="28">
        <f>SUM(E10,E85)</f>
        <v>9701609.5399999991</v>
      </c>
      <c r="F160" s="21">
        <f t="shared" si="28"/>
        <v>8596246.2499999981</v>
      </c>
      <c r="G160" s="21">
        <f t="shared" si="28"/>
        <v>8562491.9499999993</v>
      </c>
      <c r="H160" s="28">
        <f>SUM(H10,H85)</f>
        <v>1105363.2899999998</v>
      </c>
    </row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</sheetData>
  <sheetProtection algorithmName="SHA-512" hashValue="WHKiQYWXbs+29g8GpKFdogoMS+GMeDs86R2Gs6hfSR74ztscBzd1d/6LmQszqY1jy+Y3sXixG5pvdp1bRNYv3g==" saltValue="pB9U+kyJmp0Mh9KENuWWVA==" spinCount="100000" sheet="1" objects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TES2</cp:lastModifiedBy>
  <dcterms:created xsi:type="dcterms:W3CDTF">2020-01-08T21:14:59Z</dcterms:created>
  <dcterms:modified xsi:type="dcterms:W3CDTF">2025-01-30T19:39:28Z</dcterms:modified>
</cp:coreProperties>
</file>